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B80D0C2-E596-4F8B-BD85-8DE5FF31B881}" xr6:coauthVersionLast="47" xr6:coauthVersionMax="47" xr10:uidLastSave="{00000000-0000-0000-0000-000000000000}"/>
  <bookViews>
    <workbookView xWindow="33730" yWindow="-1700" windowWidth="29020" windowHeight="15700" xr2:uid="{00000000-000D-0000-FFFF-FFFF00000000}"/>
  </bookViews>
  <sheets>
    <sheet name="平均賃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" l="1"/>
  <c r="C15" i="2"/>
  <c r="E13" i="2"/>
  <c r="D13" i="2"/>
  <c r="C13" i="2"/>
  <c r="C14" i="2" l="1"/>
  <c r="C18" i="2" l="1"/>
  <c r="C17" i="2"/>
  <c r="C20" i="2" s="1"/>
  <c r="D26" i="2" l="1"/>
  <c r="D25" i="2"/>
  <c r="D24" i="2"/>
</calcChain>
</file>

<file path=xl/sharedStrings.xml><?xml version="1.0" encoding="utf-8"?>
<sst xmlns="http://schemas.openxmlformats.org/spreadsheetml/2006/main" count="33" uniqueCount="28">
  <si>
    <t>算定期間</t>
    <rPh sb="0" eb="2">
      <t>サンテイ</t>
    </rPh>
    <rPh sb="2" eb="4">
      <t>キカン</t>
    </rPh>
    <phoneticPr fontId="2"/>
  </si>
  <si>
    <t>総日数</t>
    <rPh sb="0" eb="1">
      <t>ソウ</t>
    </rPh>
    <rPh sb="1" eb="3">
      <t>ニッスウ</t>
    </rPh>
    <phoneticPr fontId="2"/>
  </si>
  <si>
    <t>基本給</t>
    <rPh sb="0" eb="2">
      <t>キホン</t>
    </rPh>
    <rPh sb="2" eb="3">
      <t>キュウ</t>
    </rPh>
    <phoneticPr fontId="2"/>
  </si>
  <si>
    <t>合計</t>
    <rPh sb="0" eb="2">
      <t>ゴウケイ</t>
    </rPh>
    <phoneticPr fontId="2"/>
  </si>
  <si>
    <t>労働日数</t>
    <rPh sb="0" eb="2">
      <t>ロウドウ</t>
    </rPh>
    <rPh sb="2" eb="4">
      <t>ニッスウ</t>
    </rPh>
    <phoneticPr fontId="2"/>
  </si>
  <si>
    <t>① 総額</t>
    <rPh sb="2" eb="4">
      <t>ソウガク</t>
    </rPh>
    <phoneticPr fontId="2"/>
  </si>
  <si>
    <t>② 総日数合計</t>
    <rPh sb="2" eb="3">
      <t>ソウ</t>
    </rPh>
    <rPh sb="3" eb="5">
      <t>ニッスウ</t>
    </rPh>
    <rPh sb="5" eb="7">
      <t>ゴウケイ</t>
    </rPh>
    <phoneticPr fontId="2"/>
  </si>
  <si>
    <t>③総労働日数合計</t>
    <rPh sb="1" eb="2">
      <t>ソウ</t>
    </rPh>
    <rPh sb="2" eb="4">
      <t>ロウドウ</t>
    </rPh>
    <rPh sb="4" eb="6">
      <t>ニッスウ</t>
    </rPh>
    <rPh sb="6" eb="8">
      <t>ゴウケイ</t>
    </rPh>
    <phoneticPr fontId="2"/>
  </si>
  <si>
    <t>④平均賃金（総日数で計算　①÷②）</t>
    <rPh sb="1" eb="3">
      <t>ヘイキン</t>
    </rPh>
    <rPh sb="3" eb="5">
      <t>チンギン</t>
    </rPh>
    <rPh sb="6" eb="7">
      <t>ソウ</t>
    </rPh>
    <rPh sb="7" eb="9">
      <t>ニッスウ</t>
    </rPh>
    <rPh sb="10" eb="12">
      <t>ケイサン</t>
    </rPh>
    <phoneticPr fontId="2"/>
  </si>
  <si>
    <t>⑤ 平均賃金（総労働日数で計算　①÷②×６０％）</t>
    <rPh sb="2" eb="4">
      <t>ヘイキン</t>
    </rPh>
    <rPh sb="4" eb="6">
      <t>チンギン</t>
    </rPh>
    <rPh sb="7" eb="8">
      <t>ソウ</t>
    </rPh>
    <rPh sb="8" eb="12">
      <t>ロウドウニッスウ</t>
    </rPh>
    <rPh sb="13" eb="15">
      <t>ケイサン</t>
    </rPh>
    <phoneticPr fontId="2"/>
  </si>
  <si>
    <t>←</t>
    <phoneticPr fontId="2"/>
  </si>
  <si>
    <t>直近３ケ月の月を入力</t>
    <rPh sb="0" eb="2">
      <t>チョッキン</t>
    </rPh>
    <rPh sb="4" eb="5">
      <t>ツキ</t>
    </rPh>
    <rPh sb="6" eb="7">
      <t>ツキ</t>
    </rPh>
    <rPh sb="8" eb="10">
      <t>ニュウリョク</t>
    </rPh>
    <phoneticPr fontId="2"/>
  </si>
  <si>
    <t>直近３ケ月の出勤日数を入力</t>
    <rPh sb="0" eb="2">
      <t>チョッキン</t>
    </rPh>
    <rPh sb="4" eb="5">
      <t>ツキ</t>
    </rPh>
    <rPh sb="6" eb="10">
      <t>シュッキンニッスウ</t>
    </rPh>
    <rPh sb="11" eb="13">
      <t>ニュウリョク</t>
    </rPh>
    <phoneticPr fontId="2"/>
  </si>
  <si>
    <t>直近３ケ月の歴日数を入力</t>
    <rPh sb="0" eb="2">
      <t>チョッキン</t>
    </rPh>
    <rPh sb="4" eb="5">
      <t>ツキ</t>
    </rPh>
    <rPh sb="6" eb="7">
      <t>レキ</t>
    </rPh>
    <rPh sb="7" eb="9">
      <t>ニッスウ</t>
    </rPh>
    <rPh sb="10" eb="12">
      <t>ニュウリョク</t>
    </rPh>
    <phoneticPr fontId="2"/>
  </si>
  <si>
    <t>平均賃金</t>
    <rPh sb="0" eb="2">
      <t>ヘイキン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</si>
  <si>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</si>
  <si>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○○手当</t>
    <rPh sb="2" eb="4">
      <t>テアテ</t>
    </rPh>
    <phoneticPr fontId="2"/>
  </si>
  <si>
    <t>残業手当</t>
    <rPh sb="0" eb="2">
      <t>ザンギョウ</t>
    </rPh>
    <rPh sb="2" eb="4">
      <t>テアテ</t>
    </rPh>
    <phoneticPr fontId="2"/>
  </si>
  <si>
    <t>入力欄</t>
    <rPh sb="0" eb="2">
      <t>ニュウリョク</t>
    </rPh>
    <rPh sb="2" eb="3">
      <t>ラン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</si>
  <si>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</si>
  <si>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</si>
  <si>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休業手当</t>
    <rPh sb="0" eb="2">
      <t>キュウギョウ</t>
    </rPh>
    <rPh sb="2" eb="4">
      <t>テアテ</t>
    </rPh>
    <phoneticPr fontId="2"/>
  </si>
  <si>
    <t>解雇予告手当</t>
    <rPh sb="0" eb="2">
      <t>カイコ</t>
    </rPh>
    <rPh sb="2" eb="4">
      <t>ヨコク</t>
    </rPh>
    <rPh sb="4" eb="6">
      <t>テアテ</t>
    </rPh>
    <phoneticPr fontId="2"/>
  </si>
  <si>
    <t>有給休暇（平均賃金で計算するとき）</t>
    <rPh sb="0" eb="2">
      <t>ユウキュウ</t>
    </rPh>
    <rPh sb="2" eb="4">
      <t>キュウカ</t>
    </rPh>
    <rPh sb="5" eb="7">
      <t>ヘイキン</t>
    </rPh>
    <rPh sb="7" eb="9">
      <t>チンギン</t>
    </rPh>
    <rPh sb="10" eb="12">
      <t>ケイサン</t>
    </rPh>
    <phoneticPr fontId="2"/>
  </si>
  <si>
    <t>平均賃金 計算シート</t>
    <rPh sb="0" eb="2">
      <t>ヘイキン</t>
    </rPh>
    <rPh sb="2" eb="4">
      <t>チンギン</t>
    </rPh>
    <rPh sb="5" eb="7">
      <t>ケイサン</t>
    </rPh>
    <phoneticPr fontId="2"/>
  </si>
  <si>
    <t>④⑤の高い方が
平均賃金になります</t>
    <rPh sb="3" eb="4">
      <t>タカ</t>
    </rPh>
    <rPh sb="5" eb="6">
      <t>ホウ</t>
    </rPh>
    <rPh sb="8" eb="10">
      <t>ヘイキン</t>
    </rPh>
    <rPh sb="10" eb="12">
      <t>チンギン</t>
    </rPh>
    <phoneticPr fontId="2"/>
  </si>
  <si>
    <t>給与、手当を入力
※支払っているすべての
給与を入力してください</t>
    <rPh sb="0" eb="2">
      <t>キュヨ</t>
    </rPh>
    <rPh sb="3" eb="5">
      <t>テアテ</t>
    </rPh>
    <rPh sb="6" eb="8">
      <t>ニュウリョク</t>
    </rPh>
    <rPh sb="10" eb="12">
      <t>シハラ</t>
    </rPh>
    <rPh sb="21" eb="23">
      <t>キュウヨ</t>
    </rPh>
    <rPh sb="24" eb="26">
      <t>ニュウリョク</t>
    </rPh>
    <phoneticPr fontId="2"/>
  </si>
  <si>
    <t>各種手当 計算シート</t>
    <rPh sb="0" eb="2">
      <t>カクシュ</t>
    </rPh>
    <rPh sb="2" eb="4">
      <t>テアテ</t>
    </rPh>
    <rPh sb="5" eb="7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</si>
</sst>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　&quot;@"/>
    <numFmt numFmtId="177" formatCode="General&quot;月&quot;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6"/>
      <color rgb="FFEAAC2F"/>
      <name val="メイリオ"/>
      <family val="3"/>
      <charset val="128"/>
    </font>
    <font>
      <b/>
      <sz val="18"/>
      <color rgb="FFEAAC2F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316B"/>
        <bgColor indexed="64"/>
      </patternFill>
    </fill>
    <fill>
      <patternFill patternType="solid">
        <fgColor rgb="FFFEF3C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176" fontId="3" fillId="0" borderId="15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left" vertical="center"/>
    </xf>
    <xf numFmtId="38" fontId="3" fillId="0" borderId="2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25" xfId="1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left" vertical="center"/>
    </xf>
    <xf numFmtId="176" fontId="3" fillId="2" borderId="17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0" fontId="3" fillId="0" borderId="10" xfId="1" applyNumberFormat="1" applyFont="1" applyFill="1" applyBorder="1" applyAlignment="1">
      <alignment horizontal="center" vertical="center"/>
    </xf>
    <xf numFmtId="40" fontId="3" fillId="0" borderId="11" xfId="1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38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0" fontId="3" fillId="0" borderId="5" xfId="1" applyNumberFormat="1" applyFont="1" applyFill="1" applyBorder="1" applyAlignment="1">
      <alignment horizontal="center" vertical="center"/>
    </xf>
    <xf numFmtId="40" fontId="3" fillId="0" borderId="6" xfId="1" applyNumberFormat="1" applyFont="1" applyFill="1" applyBorder="1" applyAlignment="1">
      <alignment horizontal="center" vertical="center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  <xf numFmtId="177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38" fontId="3" fillId="4" borderId="1" xfId="1" applyFont="1" applyFill="1" applyBorder="1" applyAlignment="1" applyProtection="1">
      <alignment horizontal="center" vertical="center"/>
      <protection locked="0"/>
    </xf>
    <xf numFmtId="38" fontId="3" fillId="4" borderId="8" xfId="1" applyFont="1" applyFill="1" applyBorder="1" applyAlignment="1" applyProtection="1">
      <alignment horizontal="center" vertical="center"/>
      <protection locked="0"/>
    </xf>
    <xf numFmtId="38" fontId="3" fillId="4" borderId="2" xfId="1" applyFont="1" applyFill="1" applyBorder="1" applyAlignment="1" applyProtection="1">
      <alignment horizontal="center" vertical="center"/>
      <protection locked="0"/>
    </xf>
    <xf numFmtId="38" fontId="3" fillId="4" borderId="18" xfId="1" applyFont="1" applyFill="1" applyBorder="1" applyAlignment="1" applyProtection="1">
      <alignment horizontal="center" vertical="center"/>
      <protection locked="0"/>
    </xf>
    <xf numFmtId="176" fontId="3" fillId="4" borderId="7" xfId="0" applyNumberFormat="1" applyFont="1" applyFill="1" applyBorder="1" applyAlignment="1" applyProtection="1">
      <alignment horizontal="left" vertical="center"/>
      <protection locked="0"/>
    </xf>
    <xf numFmtId="0" fontId="7" fillId="3" borderId="24" xfId="0" applyFont="1" applyFill="1" applyBorder="1" applyAlignment="1">
      <alignment horizontal="center"/>
    </xf>
    <xf numFmtId="40" fontId="8" fillId="3" borderId="22" xfId="1" applyNumberFormat="1" applyFont="1" applyFill="1" applyBorder="1" applyAlignment="1">
      <alignment horizontal="center"/>
    </xf>
    <xf numFmtId="40" fontId="8" fillId="3" borderId="23" xfId="1" applyNumberFormat="1" applyFont="1" applyFill="1" applyBorder="1" applyAlignment="1">
      <alignment horizontal="center"/>
    </xf>
    <xf numFmtId="176" fontId="7" fillId="3" borderId="1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38" fontId="3" fillId="4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EAAC2F"/>
      <color rgb="FF10316B"/>
      <color rgb="FFFEF3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E996-7E24-49DD-886D-F437579877B8}">
  <dimension ref="A1:H27"/>
  <sheetViews>
    <sheetView tabSelected="1" zoomScale="70" zoomScaleNormal="70" workbookViewId="0">
      <selection activeCell="J28" sqref="J28"/>
    </sheetView>
  </sheetViews>
  <sheetFormatPr defaultColWidth="9" defaultRowHeight="17.5" x14ac:dyDescent="0.2"/>
  <cols>
    <col min="1" max="1" width="9" style="12"/>
    <col min="2" max="2" width="49.90625" style="12" customWidth="1"/>
    <col min="3" max="5" width="17.08984375" style="12" customWidth="1"/>
    <col min="6" max="6" width="4.26953125" style="12" customWidth="1"/>
    <col min="7" max="7" width="4.08984375" style="12" customWidth="1"/>
    <col min="8" max="8" width="24.7265625" style="12" customWidth="1"/>
    <col min="9" max="16384" width="9" style="12"/>
  </cols>
  <sheetData>
    <row r="1" spans="1:8" s="10" customFormat="1" ht="9.4" customHeight="1" x14ac:dyDescent="0.2">
      <c r="B1" s="9"/>
      <c r="H1" s="11"/>
    </row>
    <row r="2" spans="1:8" s="10" customFormat="1" ht="28.5" x14ac:dyDescent="0.2">
      <c r="B2" s="60" t="s">
        <v>24</v>
      </c>
      <c r="C2" s="62"/>
      <c r="D2" s="13" t="s">
        <v>18</v>
      </c>
      <c r="H2" s="11"/>
    </row>
    <row r="3" spans="1:8" ht="12.75" customHeight="1" thickBot="1" x14ac:dyDescent="0.25"/>
    <row r="4" spans="1:8" s="14" customFormat="1" ht="33" customHeight="1" thickBot="1" x14ac:dyDescent="0.25">
      <c r="A4" s="24"/>
      <c r="B4" s="56" t="s">
        <v>0</v>
      </c>
      <c r="C4" s="42">
        <v>12</v>
      </c>
      <c r="D4" s="42">
        <v>1</v>
      </c>
      <c r="E4" s="43">
        <v>2</v>
      </c>
      <c r="F4" s="28" t="s">
        <v>10</v>
      </c>
      <c r="G4" s="29"/>
      <c r="H4" s="13" t="s">
        <v>11</v>
      </c>
    </row>
    <row r="5" spans="1:8" ht="33" customHeight="1" thickTop="1" x14ac:dyDescent="0.2">
      <c r="B5" s="1" t="s">
        <v>1</v>
      </c>
      <c r="C5" s="44">
        <v>31</v>
      </c>
      <c r="D5" s="44">
        <v>31</v>
      </c>
      <c r="E5" s="45">
        <v>29</v>
      </c>
      <c r="F5" s="28" t="s">
        <v>10</v>
      </c>
      <c r="G5" s="29"/>
      <c r="H5" s="13" t="s">
        <v>13</v>
      </c>
    </row>
    <row r="6" spans="1:8" ht="25.5" customHeight="1" thickBot="1" x14ac:dyDescent="0.25">
      <c r="B6" s="2" t="s">
        <v>4</v>
      </c>
      <c r="C6" s="46">
        <v>20</v>
      </c>
      <c r="D6" s="46">
        <v>21</v>
      </c>
      <c r="E6" s="47">
        <v>22</v>
      </c>
      <c r="F6" s="28" t="s">
        <v>10</v>
      </c>
      <c r="G6" s="29"/>
      <c r="H6" s="13" t="s">
        <v>12</v>
      </c>
    </row>
    <row r="7" spans="1:8" ht="25.5" customHeight="1" x14ac:dyDescent="0.2">
      <c r="B7" s="22" t="s">
        <v>2</v>
      </c>
      <c r="C7" s="48">
        <v>220000</v>
      </c>
      <c r="D7" s="48">
        <v>220000</v>
      </c>
      <c r="E7" s="49">
        <v>220000</v>
      </c>
      <c r="F7" s="15"/>
      <c r="G7" s="16"/>
      <c r="H7" s="13"/>
    </row>
    <row r="8" spans="1:8" ht="25.5" customHeight="1" x14ac:dyDescent="0.2">
      <c r="B8" s="52" t="s">
        <v>16</v>
      </c>
      <c r="C8" s="48"/>
      <c r="D8" s="48"/>
      <c r="E8" s="49"/>
      <c r="F8" s="17"/>
      <c r="H8" s="30" t="s">
        <v>26</v>
      </c>
    </row>
    <row r="9" spans="1:8" ht="25.5" customHeight="1" thickBot="1" x14ac:dyDescent="0.25">
      <c r="B9" s="52" t="s">
        <v>16</v>
      </c>
      <c r="C9" s="48"/>
      <c r="D9" s="48"/>
      <c r="E9" s="49"/>
      <c r="F9" s="17"/>
      <c r="G9" s="18"/>
      <c r="H9" s="31"/>
    </row>
    <row r="10" spans="1:8" ht="25.5" customHeight="1" x14ac:dyDescent="0.2">
      <c r="B10" s="52" t="s">
        <v>16</v>
      </c>
      <c r="C10" s="48"/>
      <c r="D10" s="48"/>
      <c r="E10" s="49"/>
      <c r="F10" s="17"/>
      <c r="G10" s="16"/>
      <c r="H10" s="31"/>
    </row>
    <row r="11" spans="1:8" ht="25.5" customHeight="1" x14ac:dyDescent="0.2">
      <c r="B11" s="52" t="s">
        <v>15</v>
      </c>
      <c r="C11" s="48"/>
      <c r="D11" s="48"/>
      <c r="E11" s="49"/>
      <c r="F11" s="17"/>
      <c r="G11" s="16"/>
      <c r="H11" s="31"/>
    </row>
    <row r="12" spans="1:8" ht="25.5" customHeight="1" thickBot="1" x14ac:dyDescent="0.25">
      <c r="B12" s="23" t="s">
        <v>17</v>
      </c>
      <c r="C12" s="50">
        <v>10000</v>
      </c>
      <c r="D12" s="50">
        <v>20000</v>
      </c>
      <c r="E12" s="51">
        <v>40000</v>
      </c>
      <c r="F12" s="19"/>
      <c r="G12" s="16"/>
    </row>
    <row r="13" spans="1:8" ht="25.5" customHeight="1" thickTop="1" thickBot="1" x14ac:dyDescent="0.25">
      <c r="B13" s="3" t="s">
        <v>3</v>
      </c>
      <c r="C13" s="4">
        <f>SUM(C7:C12)</f>
        <v>230000</v>
      </c>
      <c r="D13" s="4">
        <f t="shared" ref="D13:E13" si="0">SUM(D7:D12)</f>
        <v>240000</v>
      </c>
      <c r="E13" s="5">
        <f t="shared" si="0"/>
        <v>260000</v>
      </c>
      <c r="F13" s="20"/>
    </row>
    <row r="14" spans="1:8" ht="26.25" customHeight="1" x14ac:dyDescent="0.2">
      <c r="B14" s="6" t="s">
        <v>5</v>
      </c>
      <c r="C14" s="32">
        <f>SUM(C13:E13)</f>
        <v>730000</v>
      </c>
      <c r="D14" s="33"/>
      <c r="E14" s="34"/>
      <c r="F14" s="16"/>
    </row>
    <row r="15" spans="1:8" ht="26.25" customHeight="1" x14ac:dyDescent="0.2">
      <c r="B15" s="7" t="s">
        <v>6</v>
      </c>
      <c r="C15" s="36">
        <f>SUM(C5:E5)</f>
        <v>91</v>
      </c>
      <c r="D15" s="36"/>
      <c r="E15" s="37"/>
      <c r="F15" s="16"/>
    </row>
    <row r="16" spans="1:8" ht="26.25" customHeight="1" thickBot="1" x14ac:dyDescent="0.25">
      <c r="B16" s="8" t="s">
        <v>7</v>
      </c>
      <c r="C16" s="38">
        <f>SUM(C6:E6)</f>
        <v>63</v>
      </c>
      <c r="D16" s="38"/>
      <c r="E16" s="39"/>
      <c r="F16" s="16"/>
    </row>
    <row r="17" spans="2:8" ht="26.25" customHeight="1" x14ac:dyDescent="0.2">
      <c r="B17" s="6" t="s">
        <v>8</v>
      </c>
      <c r="C17" s="40">
        <f>ROUNDDOWN(C14/C15,2)</f>
        <v>8021.97</v>
      </c>
      <c r="D17" s="40"/>
      <c r="E17" s="41"/>
      <c r="F17" s="21"/>
      <c r="G17" s="16"/>
      <c r="H17" s="25"/>
    </row>
    <row r="18" spans="2:8" ht="26.25" customHeight="1" thickBot="1" x14ac:dyDescent="0.25">
      <c r="B18" s="8" t="s">
        <v>9</v>
      </c>
      <c r="C18" s="26">
        <f>ROUNDDOWN(C14/C16*0.6,2)</f>
        <v>6952.38</v>
      </c>
      <c r="D18" s="26"/>
      <c r="E18" s="27"/>
      <c r="F18" s="21"/>
      <c r="G18" s="16"/>
      <c r="H18" s="25"/>
    </row>
    <row r="19" spans="2:8" ht="9" customHeight="1" thickBot="1" x14ac:dyDescent="0.25"/>
    <row r="20" spans="2:8" ht="36.75" customHeight="1" thickBot="1" x14ac:dyDescent="0.9">
      <c r="B20" s="53" t="s">
        <v>14</v>
      </c>
      <c r="C20" s="54">
        <f>MAX(C17,C18)</f>
        <v>8021.97</v>
      </c>
      <c r="D20" s="54"/>
      <c r="E20" s="55"/>
      <c r="F20" s="28" t="s">
        <v>10</v>
      </c>
      <c r="G20" s="29"/>
      <c r="H20" s="61" t="s">
        <v>25</v>
      </c>
    </row>
    <row r="22" spans="2:8" ht="25.5" x14ac:dyDescent="0.2">
      <c r="B22" s="59" t="s">
        <v>27</v>
      </c>
    </row>
    <row r="23" spans="2:8" ht="26.4" customHeight="1" x14ac:dyDescent="0.2">
      <c r="B23" s="57"/>
      <c r="C23" s="57" t="s">
        <v>19</v>
      </c>
      <c r="D23" s="58" t="s">
        <v>20</v>
      </c>
      <c r="E23" s="58"/>
    </row>
    <row r="24" spans="2:8" ht="26.4" customHeight="1" x14ac:dyDescent="0.2">
      <c r="B24" s="22" t="s">
        <v>21</v>
      </c>
      <c r="C24" s="46">
        <v>4</v>
      </c>
      <c r="D24" s="35">
        <f>ROUND($C$20*C24*0.6,0)</f>
        <v>19253</v>
      </c>
      <c r="E24" s="35"/>
    </row>
    <row r="25" spans="2:8" ht="26.4" customHeight="1" x14ac:dyDescent="0.2">
      <c r="B25" s="22" t="s">
        <v>22</v>
      </c>
      <c r="C25" s="46">
        <v>30</v>
      </c>
      <c r="D25" s="35">
        <f>ROUND($C$20*C25,0)</f>
        <v>240659</v>
      </c>
      <c r="E25" s="35"/>
    </row>
    <row r="26" spans="2:8" ht="26.4" customHeight="1" x14ac:dyDescent="0.2">
      <c r="B26" s="22" t="s">
        <v>23</v>
      </c>
      <c r="C26" s="46">
        <v>5</v>
      </c>
      <c r="D26" s="35">
        <f>ROUND($C$20*C26,0)</f>
        <v>40110</v>
      </c>
      <c r="E26" s="35"/>
    </row>
    <row r="27" spans="2:8" ht="26.4" customHeight="1" x14ac:dyDescent="0.2"/>
  </sheetData>
  <mergeCells count="16">
    <mergeCell ref="D23:E23"/>
    <mergeCell ref="D24:E24"/>
    <mergeCell ref="D25:E25"/>
    <mergeCell ref="D26:E26"/>
    <mergeCell ref="C15:E15"/>
    <mergeCell ref="C16:E16"/>
    <mergeCell ref="C17:E17"/>
    <mergeCell ref="H17:H18"/>
    <mergeCell ref="C18:E18"/>
    <mergeCell ref="C20:E20"/>
    <mergeCell ref="F20:G20"/>
    <mergeCell ref="F4:G4"/>
    <mergeCell ref="F5:G5"/>
    <mergeCell ref="F6:G6"/>
    <mergeCell ref="H8:H11"/>
    <mergeCell ref="C14:E1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平均賃金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2022-03-17T10:25:10Z</dcterms:modified>
</cp:coreProperties>
</file>